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52c3b0136775ea1/"/>
    </mc:Choice>
  </mc:AlternateContent>
  <bookViews>
    <workbookView xWindow="0" yWindow="0" windowWidth="28800" windowHeight="132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4" i="1" l="1"/>
  <c r="A4" i="1"/>
  <c r="C7" i="1"/>
  <c r="C16" i="1" s="1"/>
  <c r="A7" i="1"/>
  <c r="A17" i="1" s="1"/>
  <c r="D17" i="1" s="1"/>
  <c r="C20" i="1" l="1"/>
  <c r="C10" i="1"/>
  <c r="C14" i="1"/>
  <c r="C12" i="1"/>
  <c r="C19" i="1"/>
  <c r="C17" i="1"/>
  <c r="C8" i="1"/>
  <c r="C15" i="1"/>
  <c r="C9" i="1"/>
  <c r="C13" i="1"/>
  <c r="C11" i="1"/>
  <c r="C18" i="1"/>
  <c r="F17" i="1"/>
  <c r="E17" i="1"/>
  <c r="A20" i="1"/>
  <c r="D20" i="1" s="1"/>
  <c r="F20" i="1" s="1"/>
  <c r="G20" i="1" s="1"/>
  <c r="A10" i="1"/>
  <c r="D10" i="1" s="1"/>
  <c r="E10" i="1" s="1"/>
  <c r="D7" i="1"/>
  <c r="A13" i="1"/>
  <c r="D13" i="1" s="1"/>
  <c r="E13" i="1" s="1"/>
  <c r="A11" i="1"/>
  <c r="D11" i="1" s="1"/>
  <c r="F11" i="1" s="1"/>
  <c r="G11" i="1" s="1"/>
  <c r="A18" i="1"/>
  <c r="D18" i="1" s="1"/>
  <c r="A16" i="1"/>
  <c r="D16" i="1" s="1"/>
  <c r="A8" i="1"/>
  <c r="D8" i="1" s="1"/>
  <c r="F8" i="1" s="1"/>
  <c r="A15" i="1"/>
  <c r="D15" i="1" s="1"/>
  <c r="F15" i="1" s="1"/>
  <c r="A9" i="1"/>
  <c r="D9" i="1" s="1"/>
  <c r="F9" i="1" s="1"/>
  <c r="A14" i="1"/>
  <c r="D14" i="1" s="1"/>
  <c r="F14" i="1" s="1"/>
  <c r="G14" i="1" s="1"/>
  <c r="A12" i="1"/>
  <c r="D12" i="1" s="1"/>
  <c r="F12" i="1" s="1"/>
  <c r="A19" i="1"/>
  <c r="D19" i="1" s="1"/>
  <c r="E12" i="1"/>
  <c r="E11" i="1"/>
  <c r="E8" i="1" l="1"/>
  <c r="F13" i="1"/>
  <c r="G13" i="1" s="1"/>
  <c r="G9" i="1"/>
  <c r="G8" i="1"/>
  <c r="F10" i="1"/>
  <c r="G10" i="1" s="1"/>
  <c r="E20" i="1"/>
  <c r="E14" i="1"/>
  <c r="E9" i="1"/>
  <c r="G12" i="1"/>
  <c r="G15" i="1"/>
  <c r="G17" i="1"/>
  <c r="F19" i="1"/>
  <c r="G19" i="1" s="1"/>
  <c r="E19" i="1"/>
  <c r="F16" i="1"/>
  <c r="G16" i="1" s="1"/>
  <c r="E16" i="1"/>
  <c r="F7" i="1"/>
  <c r="G7" i="1" s="1"/>
  <c r="E7" i="1"/>
  <c r="E15" i="1"/>
  <c r="F18" i="1"/>
  <c r="G18" i="1" s="1"/>
  <c r="E18" i="1"/>
</calcChain>
</file>

<file path=xl/sharedStrings.xml><?xml version="1.0" encoding="utf-8"?>
<sst xmlns="http://schemas.openxmlformats.org/spreadsheetml/2006/main" count="13" uniqueCount="11">
  <si>
    <t>Laut der Andler Formel ist die optimale Bestellmenge q die Wurzel aus dem Jahresbedarf mal den Bestellkosten mal zwei, geteilt durch den Produktwert mal dem Lagerkostensatz.</t>
  </si>
  <si>
    <t>Bestellhäufigkeit</t>
  </si>
  <si>
    <t>Jahresbedarf</t>
  </si>
  <si>
    <t>Bestellkosten</t>
  </si>
  <si>
    <t>Produktwert</t>
  </si>
  <si>
    <t>Lagerkostensatz</t>
  </si>
  <si>
    <t>Lagerkosten/Stück</t>
  </si>
  <si>
    <t>Bestellmenge</t>
  </si>
  <si>
    <t>Durchschnittlicher Lagerbestand</t>
  </si>
  <si>
    <t>Lagerkosten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</si>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</sst>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44" fontId="0" fillId="0" borderId="0" xfId="0" applyNumberFormat="1"/>
    <xf numFmtId="0" fontId="2" fillId="0" borderId="1" xfId="0" applyFont="1" applyBorder="1"/>
    <xf numFmtId="0" fontId="0" fillId="2" borderId="1" xfId="0" applyFill="1" applyBorder="1"/>
    <xf numFmtId="44" fontId="0" fillId="2" borderId="1" xfId="1" applyFont="1" applyFill="1" applyBorder="1"/>
    <xf numFmtId="164" fontId="0" fillId="2" borderId="1" xfId="0" applyNumberFormat="1" applyFill="1" applyBorder="1"/>
    <xf numFmtId="44" fontId="0" fillId="0" borderId="1" xfId="0" applyNumberFormat="1" applyBorder="1"/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165" fontId="0" fillId="0" borderId="1" xfId="0" applyNumberFormat="1" applyBorder="1"/>
    <xf numFmtId="165" fontId="0" fillId="2" borderId="1" xfId="0" applyNumberFormat="1" applyFill="1" applyBorder="1"/>
  </cellXfs>
  <cellStyles count="2">
    <cellStyle name="Standard" xfId="0" builtinId="0"/>
    <cellStyle name="Währung" xfId="1" builtinId="4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Bestellhäufigkeit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Tabelle1!$B$7:$B$20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A-4463-905F-DE1F64B96C55}"/>
            </c:ext>
          </c:extLst>
        </c:ser>
        <c:ser>
          <c:idx val="1"/>
          <c:order val="1"/>
          <c:tx>
            <c:strRef>
              <c:f>Tabelle1!$C$6</c:f>
              <c:strCache>
                <c:ptCount val="1"/>
                <c:pt idx="0">
                  <c:v>Bestellkosten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Tabelle1!$C$7:$C$20</c:f>
              <c:numCache>
                <c:formatCode>_("€"* #,##0.00_);_("€"* \(#,##0.00\);_("€"* "-"??_);_(@_)</c:formatCode>
                <c:ptCount val="1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A-4463-905F-DE1F64B96C55}"/>
            </c:ext>
          </c:extLst>
        </c:ser>
        <c:ser>
          <c:idx val="2"/>
          <c:order val="2"/>
          <c:tx>
            <c:strRef>
              <c:f>Tabelle1!$F$6</c:f>
              <c:strCache>
                <c:ptCount val="1"/>
                <c:pt idx="0">
                  <c:v>Lagerkosten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Tabelle1!$F$7:$F$20</c:f>
              <c:numCache>
                <c:formatCode>_("€"* #,##0.00_);_("€"* \(#,##0.00\);_("€"* "-"??_);_(@_)</c:formatCode>
                <c:ptCount val="14"/>
                <c:pt idx="0">
                  <c:v>8000</c:v>
                </c:pt>
                <c:pt idx="1">
                  <c:v>4000</c:v>
                </c:pt>
                <c:pt idx="2">
                  <c:v>2666.666666666667</c:v>
                </c:pt>
                <c:pt idx="3">
                  <c:v>2000</c:v>
                </c:pt>
                <c:pt idx="4">
                  <c:v>1600</c:v>
                </c:pt>
                <c:pt idx="5">
                  <c:v>1333.3333333333335</c:v>
                </c:pt>
                <c:pt idx="6">
                  <c:v>1142.8571428571429</c:v>
                </c:pt>
                <c:pt idx="7">
                  <c:v>1000</c:v>
                </c:pt>
                <c:pt idx="8">
                  <c:v>888.88888888888891</c:v>
                </c:pt>
                <c:pt idx="9">
                  <c:v>800</c:v>
                </c:pt>
                <c:pt idx="10">
                  <c:v>727.27272727272737</c:v>
                </c:pt>
                <c:pt idx="11">
                  <c:v>666.66666666666674</c:v>
                </c:pt>
                <c:pt idx="12">
                  <c:v>615.38461538461547</c:v>
                </c:pt>
                <c:pt idx="13">
                  <c:v>571.42857142857144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A-4463-905F-DE1F64B96C55}"/>
            </c:ext>
          </c:extLst>
        </c:ser>
        <c:ser>
          <c:idx val="3"/>
          <c:order val="3"/>
          <c:tx>
            <c:strRef>
              <c:f>Tabelle1!$G$6</c:f>
              <c:strCache>
                <c:ptCount val="1"/>
                <c:pt idx="0">
                  <c:v>Gesamtkosten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Tabelle1!$G$7:$G$20</c:f>
              <c:numCache>
                <c:formatCode>_("€"* #,##0.00_);_("€"* \(#,##0.00\);_("€"* "-"??_);_(@_)</c:formatCode>
                <c:ptCount val="14"/>
                <c:pt idx="0">
                  <c:v>8500</c:v>
                </c:pt>
                <c:pt idx="1">
                  <c:v>5000</c:v>
                </c:pt>
                <c:pt idx="2">
                  <c:v>4166.666666666667</c:v>
                </c:pt>
                <c:pt idx="3">
                  <c:v>4000</c:v>
                </c:pt>
                <c:pt idx="4">
                  <c:v>4100</c:v>
                </c:pt>
                <c:pt idx="5">
                  <c:v>4333.3333333333339</c:v>
                </c:pt>
                <c:pt idx="6">
                  <c:v>4642.8571428571431</c:v>
                </c:pt>
                <c:pt idx="7">
                  <c:v>5000</c:v>
                </c:pt>
                <c:pt idx="8">
                  <c:v>5388.8888888888887</c:v>
                </c:pt>
                <c:pt idx="9">
                  <c:v>5800</c:v>
                </c:pt>
                <c:pt idx="10">
                  <c:v>6227.272727272727</c:v>
                </c:pt>
                <c:pt idx="11">
                  <c:v>6666.666666666667</c:v>
                </c:pt>
                <c:pt idx="12">
                  <c:v>7115.3846153846152</c:v>
                </c:pt>
                <c:pt idx="13">
                  <c:v>7571.4285714285716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A-4463-905F-DE1F64B96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8143"/>
        <c:axId val="1148938559"/>
      </c:lineChart>
      <c:catAx>
        <c:axId val="1148938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8938559"/>
        <c:crosses val="autoZero"/>
        <c:auto val="1"/>
        <c:lblAlgn val="ctr"/>
        <c:lblOffset val="100"/>
        <c:noMultiLvlLbl val="0"/>
      </c:catAx>
      <c:valAx>
        <c:axId val="114893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893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1</xdr:row>
      <xdr:rowOff>76200</xdr:rowOff>
    </xdr:from>
    <xdr:to>
      <xdr:col>12</xdr:col>
      <xdr:colOff>209549</xdr:colOff>
      <xdr:row>20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4" sqref="A4"/>
    </sheetView>
  </sheetViews>
  <sheetFormatPr baseColWidth="10" defaultRowHeight="15" x14ac:dyDescent="0.25"/>
  <cols>
    <col min="1" max="1" width="16.42578125" customWidth="1"/>
    <col min="2" max="2" width="17.7109375" customWidth="1"/>
    <col min="3" max="3" width="17.85546875" bestFit="1" customWidth="1"/>
    <col min="4" max="4" width="19.5703125" customWidth="1"/>
    <col min="5" max="5" width="17.5703125" customWidth="1"/>
    <col min="6" max="6" width="13.85546875" customWidth="1"/>
    <col min="7" max="7" width="21.85546875" bestFit="1" customWidth="1"/>
    <col min="8" max="8" width="15" customWidth="1"/>
    <col min="9" max="9" width="14.85546875" customWidth="1"/>
    <col min="10" max="10" width="14.7109375" customWidth="1"/>
    <col min="11" max="11" width="18.7109375" customWidth="1"/>
  </cols>
  <sheetData>
    <row r="1" spans="1:7" ht="44.25" customHeight="1" x14ac:dyDescent="0.25">
      <c r="A1" s="1" t="s">
        <v>0</v>
      </c>
    </row>
    <row r="2" spans="1:7" x14ac:dyDescent="0.25">
      <c r="A2" s="3" t="s">
        <v>2</v>
      </c>
      <c r="B2" s="3" t="s">
        <v>3</v>
      </c>
      <c r="C2" s="3" t="s">
        <v>4</v>
      </c>
      <c r="D2" s="3" t="s">
        <v>6</v>
      </c>
      <c r="E2" s="3" t="s">
        <v>5</v>
      </c>
    </row>
    <row r="3" spans="1:7" ht="15.75" thickBot="1" x14ac:dyDescent="0.3">
      <c r="A3" s="4">
        <v>10000</v>
      </c>
      <c r="B3" s="5">
        <v>500</v>
      </c>
      <c r="C3" s="5">
        <v>40</v>
      </c>
      <c r="D3" s="6">
        <v>1.6</v>
      </c>
      <c r="E3" s="13">
        <f>D3/C3</f>
        <v>0.04</v>
      </c>
      <c r="G3" s="2"/>
    </row>
    <row r="4" spans="1:7" ht="15.75" thickBot="1" x14ac:dyDescent="0.3">
      <c r="A4" s="8">
        <f>SQRT((A3*B3*2)/(C3*E3))</f>
        <v>2500</v>
      </c>
      <c r="D4" s="7">
        <f>C3*E4</f>
        <v>1.6</v>
      </c>
      <c r="E4" s="14">
        <v>0.04</v>
      </c>
    </row>
    <row r="6" spans="1:7" ht="30" x14ac:dyDescent="0.25">
      <c r="A6" s="9" t="s">
        <v>7</v>
      </c>
      <c r="B6" s="9" t="s">
        <v>1</v>
      </c>
      <c r="C6" s="9" t="s">
        <v>3</v>
      </c>
      <c r="D6" s="9" t="s">
        <v>8</v>
      </c>
      <c r="E6" s="9" t="s">
        <v>8</v>
      </c>
      <c r="F6" s="9" t="s">
        <v>9</v>
      </c>
      <c r="G6" s="9" t="s">
        <v>10</v>
      </c>
    </row>
    <row r="7" spans="1:7" x14ac:dyDescent="0.25">
      <c r="A7" s="10">
        <f>A3</f>
        <v>10000</v>
      </c>
      <c r="B7" s="11">
        <v>1</v>
      </c>
      <c r="C7" s="12">
        <f>B3</f>
        <v>500</v>
      </c>
      <c r="D7" s="10">
        <f>A7/2</f>
        <v>5000</v>
      </c>
      <c r="E7" s="12">
        <f>D7*$C$3</f>
        <v>200000</v>
      </c>
      <c r="F7" s="12">
        <f>IF($D$3="",$D$4*D7,$D$3*D7)</f>
        <v>8000</v>
      </c>
      <c r="G7" s="12">
        <f>F7+C7</f>
        <v>8500</v>
      </c>
    </row>
    <row r="8" spans="1:7" x14ac:dyDescent="0.25">
      <c r="A8" s="10">
        <f>$A$7/B8</f>
        <v>5000</v>
      </c>
      <c r="B8" s="11">
        <v>2</v>
      </c>
      <c r="C8" s="12">
        <f>$C$7*B8</f>
        <v>1000</v>
      </c>
      <c r="D8" s="10">
        <f t="shared" ref="D8:D20" si="0">A8/2</f>
        <v>2500</v>
      </c>
      <c r="E8" s="12">
        <f t="shared" ref="E8:E20" si="1">D8*$C$3</f>
        <v>100000</v>
      </c>
      <c r="F8" s="12">
        <f t="shared" ref="F8:F20" si="2">IF($D$3="",$D$4*D8,$D$3*D8)</f>
        <v>4000</v>
      </c>
      <c r="G8" s="12">
        <f t="shared" ref="G8:G20" si="3">F8+C8</f>
        <v>5000</v>
      </c>
    </row>
    <row r="9" spans="1:7" x14ac:dyDescent="0.25">
      <c r="A9" s="10">
        <f t="shared" ref="A9:A20" si="4">$A$7/B9</f>
        <v>3333.3333333333335</v>
      </c>
      <c r="B9" s="11">
        <v>3</v>
      </c>
      <c r="C9" s="12">
        <f t="shared" ref="C9:C20" si="5">$C$7*B9</f>
        <v>1500</v>
      </c>
      <c r="D9" s="10">
        <f t="shared" si="0"/>
        <v>1666.6666666666667</v>
      </c>
      <c r="E9" s="12">
        <f t="shared" si="1"/>
        <v>66666.666666666672</v>
      </c>
      <c r="F9" s="12">
        <f t="shared" si="2"/>
        <v>2666.666666666667</v>
      </c>
      <c r="G9" s="12">
        <f t="shared" si="3"/>
        <v>4166.666666666667</v>
      </c>
    </row>
    <row r="10" spans="1:7" x14ac:dyDescent="0.25">
      <c r="A10" s="10">
        <f t="shared" si="4"/>
        <v>2500</v>
      </c>
      <c r="B10" s="11">
        <v>4</v>
      </c>
      <c r="C10" s="12">
        <f t="shared" si="5"/>
        <v>2000</v>
      </c>
      <c r="D10" s="10">
        <f t="shared" si="0"/>
        <v>1250</v>
      </c>
      <c r="E10" s="12">
        <f t="shared" si="1"/>
        <v>50000</v>
      </c>
      <c r="F10" s="12">
        <f t="shared" si="2"/>
        <v>2000</v>
      </c>
      <c r="G10" s="12">
        <f t="shared" si="3"/>
        <v>4000</v>
      </c>
    </row>
    <row r="11" spans="1:7" x14ac:dyDescent="0.25">
      <c r="A11" s="10">
        <f t="shared" si="4"/>
        <v>2000</v>
      </c>
      <c r="B11" s="11">
        <v>5</v>
      </c>
      <c r="C11" s="12">
        <f t="shared" si="5"/>
        <v>2500</v>
      </c>
      <c r="D11" s="10">
        <f t="shared" si="0"/>
        <v>1000</v>
      </c>
      <c r="E11" s="12">
        <f t="shared" si="1"/>
        <v>40000</v>
      </c>
      <c r="F11" s="12">
        <f t="shared" si="2"/>
        <v>1600</v>
      </c>
      <c r="G11" s="12">
        <f t="shared" si="3"/>
        <v>4100</v>
      </c>
    </row>
    <row r="12" spans="1:7" x14ac:dyDescent="0.25">
      <c r="A12" s="10">
        <f t="shared" si="4"/>
        <v>1666.6666666666667</v>
      </c>
      <c r="B12" s="11">
        <v>6</v>
      </c>
      <c r="C12" s="12">
        <f t="shared" si="5"/>
        <v>3000</v>
      </c>
      <c r="D12" s="10">
        <f t="shared" si="0"/>
        <v>833.33333333333337</v>
      </c>
      <c r="E12" s="12">
        <f t="shared" si="1"/>
        <v>33333.333333333336</v>
      </c>
      <c r="F12" s="12">
        <f t="shared" si="2"/>
        <v>1333.3333333333335</v>
      </c>
      <c r="G12" s="12">
        <f t="shared" si="3"/>
        <v>4333.3333333333339</v>
      </c>
    </row>
    <row r="13" spans="1:7" x14ac:dyDescent="0.25">
      <c r="A13" s="10">
        <f t="shared" si="4"/>
        <v>1428.5714285714287</v>
      </c>
      <c r="B13" s="11">
        <v>7</v>
      </c>
      <c r="C13" s="12">
        <f t="shared" si="5"/>
        <v>3500</v>
      </c>
      <c r="D13" s="10">
        <f t="shared" si="0"/>
        <v>714.28571428571433</v>
      </c>
      <c r="E13" s="12">
        <f t="shared" si="1"/>
        <v>28571.428571428572</v>
      </c>
      <c r="F13" s="12">
        <f t="shared" si="2"/>
        <v>1142.8571428571429</v>
      </c>
      <c r="G13" s="12">
        <f t="shared" si="3"/>
        <v>4642.8571428571431</v>
      </c>
    </row>
    <row r="14" spans="1:7" x14ac:dyDescent="0.25">
      <c r="A14" s="10">
        <f t="shared" si="4"/>
        <v>1250</v>
      </c>
      <c r="B14" s="11">
        <v>8</v>
      </c>
      <c r="C14" s="12">
        <f t="shared" si="5"/>
        <v>4000</v>
      </c>
      <c r="D14" s="10">
        <f t="shared" si="0"/>
        <v>625</v>
      </c>
      <c r="E14" s="12">
        <f t="shared" si="1"/>
        <v>25000</v>
      </c>
      <c r="F14" s="12">
        <f t="shared" si="2"/>
        <v>1000</v>
      </c>
      <c r="G14" s="12">
        <f t="shared" si="3"/>
        <v>5000</v>
      </c>
    </row>
    <row r="15" spans="1:7" x14ac:dyDescent="0.25">
      <c r="A15" s="10">
        <f t="shared" si="4"/>
        <v>1111.1111111111111</v>
      </c>
      <c r="B15" s="11">
        <v>9</v>
      </c>
      <c r="C15" s="12">
        <f t="shared" si="5"/>
        <v>4500</v>
      </c>
      <c r="D15" s="10">
        <f t="shared" si="0"/>
        <v>555.55555555555554</v>
      </c>
      <c r="E15" s="12">
        <f t="shared" si="1"/>
        <v>22222.222222222223</v>
      </c>
      <c r="F15" s="12">
        <f t="shared" si="2"/>
        <v>888.88888888888891</v>
      </c>
      <c r="G15" s="12">
        <f t="shared" si="3"/>
        <v>5388.8888888888887</v>
      </c>
    </row>
    <row r="16" spans="1:7" x14ac:dyDescent="0.25">
      <c r="A16" s="10">
        <f t="shared" si="4"/>
        <v>1000</v>
      </c>
      <c r="B16" s="11">
        <v>10</v>
      </c>
      <c r="C16" s="12">
        <f t="shared" si="5"/>
        <v>5000</v>
      </c>
      <c r="D16" s="10">
        <f t="shared" si="0"/>
        <v>500</v>
      </c>
      <c r="E16" s="12">
        <f t="shared" si="1"/>
        <v>20000</v>
      </c>
      <c r="F16" s="12">
        <f t="shared" si="2"/>
        <v>800</v>
      </c>
      <c r="G16" s="12">
        <f t="shared" si="3"/>
        <v>5800</v>
      </c>
    </row>
    <row r="17" spans="1:7" x14ac:dyDescent="0.25">
      <c r="A17" s="10">
        <f t="shared" si="4"/>
        <v>909.09090909090912</v>
      </c>
      <c r="B17" s="11">
        <v>11</v>
      </c>
      <c r="C17" s="12">
        <f t="shared" si="5"/>
        <v>5500</v>
      </c>
      <c r="D17" s="10">
        <f t="shared" si="0"/>
        <v>454.54545454545456</v>
      </c>
      <c r="E17" s="12">
        <f t="shared" si="1"/>
        <v>18181.818181818184</v>
      </c>
      <c r="F17" s="12">
        <f t="shared" si="2"/>
        <v>727.27272727272737</v>
      </c>
      <c r="G17" s="12">
        <f t="shared" si="3"/>
        <v>6227.272727272727</v>
      </c>
    </row>
    <row r="18" spans="1:7" x14ac:dyDescent="0.25">
      <c r="A18" s="10">
        <f t="shared" si="4"/>
        <v>833.33333333333337</v>
      </c>
      <c r="B18" s="11">
        <v>12</v>
      </c>
      <c r="C18" s="12">
        <f t="shared" si="5"/>
        <v>6000</v>
      </c>
      <c r="D18" s="10">
        <f t="shared" si="0"/>
        <v>416.66666666666669</v>
      </c>
      <c r="E18" s="12">
        <f t="shared" si="1"/>
        <v>16666.666666666668</v>
      </c>
      <c r="F18" s="12">
        <f t="shared" si="2"/>
        <v>666.66666666666674</v>
      </c>
      <c r="G18" s="12">
        <f t="shared" si="3"/>
        <v>6666.666666666667</v>
      </c>
    </row>
    <row r="19" spans="1:7" x14ac:dyDescent="0.25">
      <c r="A19" s="10">
        <f t="shared" si="4"/>
        <v>769.23076923076928</v>
      </c>
      <c r="B19" s="11">
        <v>13</v>
      </c>
      <c r="C19" s="12">
        <f t="shared" si="5"/>
        <v>6500</v>
      </c>
      <c r="D19" s="10">
        <f t="shared" si="0"/>
        <v>384.61538461538464</v>
      </c>
      <c r="E19" s="12">
        <f t="shared" si="1"/>
        <v>15384.615384615387</v>
      </c>
      <c r="F19" s="12">
        <f t="shared" si="2"/>
        <v>615.38461538461547</v>
      </c>
      <c r="G19" s="12">
        <f t="shared" si="3"/>
        <v>7115.3846153846152</v>
      </c>
    </row>
    <row r="20" spans="1:7" x14ac:dyDescent="0.25">
      <c r="A20" s="10">
        <f t="shared" si="4"/>
        <v>714.28571428571433</v>
      </c>
      <c r="B20" s="11">
        <v>14</v>
      </c>
      <c r="C20" s="12">
        <f t="shared" si="5"/>
        <v>7000</v>
      </c>
      <c r="D20" s="10">
        <f t="shared" si="0"/>
        <v>357.14285714285717</v>
      </c>
      <c r="E20" s="12">
        <f t="shared" si="1"/>
        <v>14285.714285714286</v>
      </c>
      <c r="F20" s="12">
        <f t="shared" si="2"/>
        <v>571.42857142857144</v>
      </c>
      <c r="G20" s="12">
        <f t="shared" si="3"/>
        <v>7571.4285714285716</v>
      </c>
    </row>
  </sheetData>
  <conditionalFormatting sqref="A7:G20">
    <cfRule type="expression" dxfId="0" priority="1">
      <formula>$G7=MIN($G$7:$G$20)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DEKRA Akademie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Zürn Rohr</dc:creator>
  <cp:lastModifiedBy>Harald Zürn Rohr</cp:lastModifiedBy>
  <dcterms:created xsi:type="dcterms:W3CDTF">2020-03-05T08:51:46Z</dcterms:created>
  <dcterms:modified xsi:type="dcterms:W3CDTF">2020-05-08T06:32:47Z</dcterms:modified>
</cp:coreProperties>
</file>